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OCK\fileserver\ALL\ВИКОНКОМ\2022  рік\№ 18 ВИКОНКОМ грудень\ЦЛ Програма фін підтримки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9" i="1"/>
  <c r="F10" i="1"/>
  <c r="F11" i="1"/>
  <c r="F12" i="1"/>
  <c r="F13" i="1"/>
  <c r="F14" i="1"/>
  <c r="F15" i="1"/>
  <c r="F16" i="1"/>
  <c r="F17" i="1"/>
  <c r="F18" i="1"/>
  <c r="F9" i="1"/>
  <c r="E10" i="1"/>
  <c r="E12" i="1"/>
  <c r="E13" i="1"/>
  <c r="E14" i="1"/>
  <c r="E15" i="1"/>
  <c r="E16" i="1"/>
  <c r="E17" i="1"/>
  <c r="E18" i="1"/>
  <c r="E9" i="1"/>
  <c r="D16" i="1" l="1"/>
  <c r="D9" i="1"/>
  <c r="D14" i="1"/>
  <c r="D15" i="1"/>
  <c r="C19" i="1"/>
  <c r="D17" i="1" l="1"/>
  <c r="D13" i="1"/>
  <c r="D18" i="1"/>
  <c r="G19" i="1"/>
  <c r="G20" i="1" s="1"/>
  <c r="D12" i="1"/>
  <c r="D11" i="1"/>
  <c r="D10" i="1"/>
  <c r="F19" i="1"/>
  <c r="F20" i="1" s="1"/>
  <c r="E19" i="1"/>
  <c r="E20" i="1" s="1"/>
  <c r="D19" i="1" l="1"/>
</calcChain>
</file>

<file path=xl/sharedStrings.xml><?xml version="1.0" encoding="utf-8"?>
<sst xmlns="http://schemas.openxmlformats.org/spreadsheetml/2006/main" count="21" uniqueCount="21">
  <si>
    <t>Заходи</t>
  </si>
  <si>
    <t>№ п/п</t>
  </si>
  <si>
    <t>Основні заходи</t>
  </si>
  <si>
    <t>Обсяги фінансування, тис. грн.</t>
  </si>
  <si>
    <t>Всього, тис.грн.</t>
  </si>
  <si>
    <t>Новосанжарська ОТГ</t>
  </si>
  <si>
    <t>Нехворощанська ОТГ</t>
  </si>
  <si>
    <t>Драбинівська ОТГ</t>
  </si>
  <si>
    <t>Придбання предметів матеріалів, обладнення та інвентарю (паливномастильні матеріали, бланки медичної документації, матеріали для поточних ремонтів)</t>
  </si>
  <si>
    <t>Придбання медикаментів та перев’язувальних матеріалів</t>
  </si>
  <si>
    <t>Придбання продуктів харчування</t>
  </si>
  <si>
    <t>Кошти на оплату послуг, в тому числі на здійснення заходів по підготовці до опалювального періоду</t>
  </si>
  <si>
    <t>Видатки на відрядження (навчання медичного персоналу на курсах)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</si>
  <si>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</si>
  <si>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</si>
  <si>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</si>
  <si>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комунальних послуг (вивезення твердих побутових відходів</t>
  </si>
  <si>
    <t>Відшкодування пільгових пенсій</t>
  </si>
  <si>
    <t>Всього по Програмі</t>
  </si>
  <si>
    <t xml:space="preserve"> Програми фінансової підтримки комунального некомерційного  підприємства  «Новосанжарська центральна  лікарня  Полтавського району Полтавської області» на 2023 рік </t>
  </si>
  <si>
    <t xml:space="preserve">                                                                                         Додаток до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</si>
</sst>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/>
    <xf numFmtId="0" fontId="4" fillId="0" borderId="2" xfId="0" applyFont="1" applyBorder="1" applyAlignment="1">
      <alignment vertical="top" wrapText="1"/>
    </xf>
    <xf numFmtId="164" fontId="4" fillId="0" borderId="2" xfId="0" applyNumberFormat="1" applyFont="1" applyBorder="1"/>
    <xf numFmtId="165" fontId="3" fillId="0" borderId="2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B1" sqref="B1:G1"/>
    </sheetView>
  </sheetViews>
  <sheetFormatPr defaultRowHeight="15" x14ac:dyDescent="0.25"/>
  <cols>
    <col min="2" max="2" width="72.7109375" customWidth="1"/>
    <col min="3" max="3" width="9.140625" hidden="1" customWidth="1"/>
    <col min="4" max="4" width="16.5703125" customWidth="1"/>
    <col min="5" max="5" width="15.85546875" customWidth="1"/>
    <col min="6" max="6" width="16.140625" customWidth="1"/>
    <col min="7" max="7" width="15.140625" customWidth="1"/>
  </cols>
  <sheetData>
    <row r="1" spans="1:7" ht="18.75" x14ac:dyDescent="0.3">
      <c r="A1" s="1"/>
      <c r="B1" s="20" t="s">
        <v>20</v>
      </c>
      <c r="C1" s="12"/>
      <c r="D1" s="12"/>
      <c r="E1" s="12"/>
      <c r="F1" s="12"/>
      <c r="G1" s="12"/>
    </row>
    <row r="2" spans="1:7" x14ac:dyDescent="0.25">
      <c r="A2" s="1"/>
      <c r="B2" s="13"/>
      <c r="C2" s="13"/>
      <c r="D2" s="13"/>
      <c r="E2" s="13"/>
      <c r="F2" s="13"/>
      <c r="G2" s="13"/>
    </row>
    <row r="3" spans="1:7" ht="18.75" x14ac:dyDescent="0.3">
      <c r="A3" s="1"/>
      <c r="B3" s="12" t="s">
        <v>0</v>
      </c>
      <c r="C3" s="12"/>
      <c r="D3" s="12"/>
      <c r="E3" s="12"/>
      <c r="F3" s="12"/>
      <c r="G3" s="12"/>
    </row>
    <row r="4" spans="1:7" ht="57" customHeight="1" x14ac:dyDescent="0.3">
      <c r="A4" s="14" t="s">
        <v>19</v>
      </c>
      <c r="B4" s="14"/>
      <c r="C4" s="14"/>
      <c r="D4" s="14"/>
      <c r="E4" s="14"/>
      <c r="F4" s="14"/>
      <c r="G4" s="14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5" t="s">
        <v>1</v>
      </c>
      <c r="B6" s="15" t="s">
        <v>2</v>
      </c>
      <c r="C6" s="2"/>
      <c r="D6" s="18" t="s">
        <v>3</v>
      </c>
      <c r="E6" s="18"/>
      <c r="F6" s="18"/>
      <c r="G6" s="18"/>
    </row>
    <row r="7" spans="1:7" x14ac:dyDescent="0.25">
      <c r="A7" s="16"/>
      <c r="B7" s="16"/>
      <c r="C7" s="3"/>
      <c r="D7" s="19" t="s">
        <v>4</v>
      </c>
      <c r="E7" s="18"/>
      <c r="F7" s="18"/>
      <c r="G7" s="18"/>
    </row>
    <row r="8" spans="1:7" ht="26.25" x14ac:dyDescent="0.25">
      <c r="A8" s="17"/>
      <c r="B8" s="17"/>
      <c r="C8" s="4"/>
      <c r="D8" s="19"/>
      <c r="E8" s="5" t="s">
        <v>5</v>
      </c>
      <c r="F8" s="5" t="s">
        <v>6</v>
      </c>
      <c r="G8" s="5" t="s">
        <v>7</v>
      </c>
    </row>
    <row r="9" spans="1:7" ht="52.5" customHeight="1" x14ac:dyDescent="0.25">
      <c r="A9" s="6">
        <v>1</v>
      </c>
      <c r="B9" s="7" t="s">
        <v>8</v>
      </c>
      <c r="C9" s="7">
        <v>900</v>
      </c>
      <c r="D9" s="8">
        <f t="shared" ref="D9:D18" si="0">SUM(E9:G9)</f>
        <v>900</v>
      </c>
      <c r="E9" s="8">
        <f>ROUND(C9*0.801,1)</f>
        <v>720.9</v>
      </c>
      <c r="F9" s="8">
        <f>ROUND(C9*0.089,1)</f>
        <v>80.099999999999994</v>
      </c>
      <c r="G9" s="8">
        <f>ROUND(C9*0.11,1)</f>
        <v>99</v>
      </c>
    </row>
    <row r="10" spans="1:7" ht="24.95" customHeight="1" x14ac:dyDescent="0.25">
      <c r="A10" s="6">
        <v>2</v>
      </c>
      <c r="B10" s="7" t="s">
        <v>9</v>
      </c>
      <c r="C10" s="7">
        <v>1100</v>
      </c>
      <c r="D10" s="8">
        <f t="shared" si="0"/>
        <v>1100</v>
      </c>
      <c r="E10" s="8">
        <f t="shared" ref="E10:E18" si="1">ROUND(C10*0.801,1)</f>
        <v>881.1</v>
      </c>
      <c r="F10" s="8">
        <f t="shared" ref="F10:F18" si="2">ROUND(C10*0.089,1)</f>
        <v>97.9</v>
      </c>
      <c r="G10" s="8">
        <f t="shared" ref="G10:G18" si="3">ROUND(C10*0.11,1)</f>
        <v>121</v>
      </c>
    </row>
    <row r="11" spans="1:7" ht="24.95" customHeight="1" x14ac:dyDescent="0.25">
      <c r="A11" s="6">
        <v>3</v>
      </c>
      <c r="B11" s="7" t="s">
        <v>10</v>
      </c>
      <c r="C11" s="7">
        <v>155</v>
      </c>
      <c r="D11" s="8">
        <f t="shared" si="0"/>
        <v>155</v>
      </c>
      <c r="E11" s="8">
        <v>124.1</v>
      </c>
      <c r="F11" s="8">
        <f t="shared" si="2"/>
        <v>13.8</v>
      </c>
      <c r="G11" s="8">
        <f t="shared" si="3"/>
        <v>17.100000000000001</v>
      </c>
    </row>
    <row r="12" spans="1:7" ht="39.75" customHeight="1" x14ac:dyDescent="0.25">
      <c r="A12" s="6">
        <v>4</v>
      </c>
      <c r="B12" s="7" t="s">
        <v>11</v>
      </c>
      <c r="C12" s="7">
        <v>500</v>
      </c>
      <c r="D12" s="8">
        <f t="shared" si="0"/>
        <v>500</v>
      </c>
      <c r="E12" s="8">
        <f t="shared" si="1"/>
        <v>400.5</v>
      </c>
      <c r="F12" s="8">
        <f t="shared" si="2"/>
        <v>44.5</v>
      </c>
      <c r="G12" s="8">
        <f t="shared" si="3"/>
        <v>55</v>
      </c>
    </row>
    <row r="13" spans="1:7" ht="24.95" customHeight="1" x14ac:dyDescent="0.25">
      <c r="A13" s="6">
        <v>5</v>
      </c>
      <c r="B13" s="7" t="s">
        <v>12</v>
      </c>
      <c r="C13" s="7">
        <v>30</v>
      </c>
      <c r="D13" s="8">
        <f t="shared" si="0"/>
        <v>30</v>
      </c>
      <c r="E13" s="8">
        <f t="shared" si="1"/>
        <v>24</v>
      </c>
      <c r="F13" s="8">
        <f t="shared" si="2"/>
        <v>2.7</v>
      </c>
      <c r="G13" s="8">
        <f t="shared" si="3"/>
        <v>3.3</v>
      </c>
    </row>
    <row r="14" spans="1:7" ht="24.95" customHeight="1" x14ac:dyDescent="0.25">
      <c r="A14" s="6">
        <v>6</v>
      </c>
      <c r="B14" s="7" t="s">
        <v>13</v>
      </c>
      <c r="C14" s="7">
        <v>260</v>
      </c>
      <c r="D14" s="8">
        <f t="shared" si="0"/>
        <v>260</v>
      </c>
      <c r="E14" s="8">
        <f t="shared" si="1"/>
        <v>208.3</v>
      </c>
      <c r="F14" s="8">
        <f t="shared" si="2"/>
        <v>23.1</v>
      </c>
      <c r="G14" s="8">
        <f t="shared" si="3"/>
        <v>28.6</v>
      </c>
    </row>
    <row r="15" spans="1:7" ht="24.95" customHeight="1" x14ac:dyDescent="0.25">
      <c r="A15" s="6">
        <v>7</v>
      </c>
      <c r="B15" s="7" t="s">
        <v>14</v>
      </c>
      <c r="C15" s="7">
        <v>1805</v>
      </c>
      <c r="D15" s="8">
        <f t="shared" si="0"/>
        <v>1804.9999999999998</v>
      </c>
      <c r="E15" s="8">
        <f t="shared" si="1"/>
        <v>1445.8</v>
      </c>
      <c r="F15" s="8">
        <f t="shared" si="2"/>
        <v>160.6</v>
      </c>
      <c r="G15" s="8">
        <f t="shared" si="3"/>
        <v>198.6</v>
      </c>
    </row>
    <row r="16" spans="1:7" ht="24.95" customHeight="1" x14ac:dyDescent="0.25">
      <c r="A16" s="6">
        <v>8</v>
      </c>
      <c r="B16" s="7" t="s">
        <v>15</v>
      </c>
      <c r="C16" s="7">
        <v>3000</v>
      </c>
      <c r="D16" s="8">
        <f t="shared" si="0"/>
        <v>3000</v>
      </c>
      <c r="E16" s="8">
        <f t="shared" si="1"/>
        <v>2403</v>
      </c>
      <c r="F16" s="8">
        <f t="shared" si="2"/>
        <v>267</v>
      </c>
      <c r="G16" s="8">
        <f t="shared" si="3"/>
        <v>330</v>
      </c>
    </row>
    <row r="17" spans="1:7" ht="24.95" customHeight="1" x14ac:dyDescent="0.25">
      <c r="A17" s="6">
        <v>9</v>
      </c>
      <c r="B17" s="7" t="s">
        <v>16</v>
      </c>
      <c r="C17" s="7">
        <v>70</v>
      </c>
      <c r="D17" s="8">
        <f t="shared" si="0"/>
        <v>70</v>
      </c>
      <c r="E17" s="8">
        <f t="shared" si="1"/>
        <v>56.1</v>
      </c>
      <c r="F17" s="8">
        <f t="shared" si="2"/>
        <v>6.2</v>
      </c>
      <c r="G17" s="8">
        <f t="shared" si="3"/>
        <v>7.7</v>
      </c>
    </row>
    <row r="18" spans="1:7" ht="24.95" customHeight="1" x14ac:dyDescent="0.25">
      <c r="A18" s="6">
        <v>10</v>
      </c>
      <c r="B18" s="7" t="s">
        <v>17</v>
      </c>
      <c r="C18" s="7">
        <v>180</v>
      </c>
      <c r="D18" s="8">
        <f t="shared" si="0"/>
        <v>180</v>
      </c>
      <c r="E18" s="8">
        <f t="shared" si="1"/>
        <v>144.19999999999999</v>
      </c>
      <c r="F18" s="8">
        <f t="shared" si="2"/>
        <v>16</v>
      </c>
      <c r="G18" s="8">
        <f t="shared" si="3"/>
        <v>19.8</v>
      </c>
    </row>
    <row r="19" spans="1:7" ht="24.95" customHeight="1" x14ac:dyDescent="0.25">
      <c r="A19" s="6"/>
      <c r="B19" s="9" t="s">
        <v>18</v>
      </c>
      <c r="C19" s="9">
        <f t="shared" ref="C19:G19" si="4">SUM(C9:C18)</f>
        <v>8000</v>
      </c>
      <c r="D19" s="10">
        <f t="shared" si="4"/>
        <v>8000</v>
      </c>
      <c r="E19" s="10">
        <f t="shared" si="4"/>
        <v>6408</v>
      </c>
      <c r="F19" s="10">
        <f t="shared" si="4"/>
        <v>711.90000000000009</v>
      </c>
      <c r="G19" s="10">
        <f t="shared" si="4"/>
        <v>880.1</v>
      </c>
    </row>
    <row r="20" spans="1:7" ht="15.75" hidden="1" x14ac:dyDescent="0.25">
      <c r="E20" s="11">
        <f>E19/8000</f>
        <v>0.80100000000000005</v>
      </c>
      <c r="F20" s="11">
        <f t="shared" ref="F20:G20" si="5">F19/8000</f>
        <v>8.8987500000000011E-2</v>
      </c>
      <c r="G20" s="11">
        <f t="shared" si="5"/>
        <v>0.1100125</v>
      </c>
    </row>
  </sheetData>
  <mergeCells count="9">
    <mergeCell ref="B1:G1"/>
    <mergeCell ref="B2:G2"/>
    <mergeCell ref="B3:G3"/>
    <mergeCell ref="A4:G4"/>
    <mergeCell ref="A6:A8"/>
    <mergeCell ref="B6:B8"/>
    <mergeCell ref="D6:G6"/>
    <mergeCell ref="D7:D8"/>
    <mergeCell ref="E7:G7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Admin</cp:lastModifiedBy>
  <cp:lastPrinted>2022-12-01T11:44:07Z</cp:lastPrinted>
  <dcterms:created xsi:type="dcterms:W3CDTF">2015-06-05T18:19:34Z</dcterms:created>
  <dcterms:modified xsi:type="dcterms:W3CDTF">2022-12-06T13:48:17Z</dcterms:modified>
</cp:coreProperties>
</file>